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20" windowHeight="11640" activeTab="0"/>
  </bookViews>
  <sheets>
    <sheet name="жилстрой1" sheetId="1" r:id="rId1"/>
  </sheets>
  <definedNames/>
  <calcPr fullCalcOnLoad="1"/>
</workbook>
</file>

<file path=xl/sharedStrings.xml><?xml version="1.0" encoding="utf-8"?>
<sst xmlns="http://schemas.openxmlformats.org/spreadsheetml/2006/main" count="88" uniqueCount="44">
  <si>
    <t>167 стрелковая дивизия 18а</t>
  </si>
  <si>
    <t>Начислено за техническое обслуживание и текущий ремонт населению в месяц</t>
  </si>
  <si>
    <t>Доходы от населения</t>
  </si>
  <si>
    <t xml:space="preserve">Долг населения  за техническое обслуживание и текущий ремонт населению за 9 месяцев 2010г </t>
  </si>
  <si>
    <t>Начислено за техническое обслуживание и текущий ремонт населению  за 9 месяцев 2010г</t>
  </si>
  <si>
    <t xml:space="preserve">Оплачено населением  за техническое обслуживание и текущий ремонт населению за 9 месяцев 2010г </t>
  </si>
  <si>
    <t>30 Лет Победы 200</t>
  </si>
  <si>
    <t>Гагарина 154</t>
  </si>
  <si>
    <t>Горохова 11</t>
  </si>
  <si>
    <t>Калинина 54</t>
  </si>
  <si>
    <t>Ленина 18</t>
  </si>
  <si>
    <t>Ленина 20</t>
  </si>
  <si>
    <t>Ленина 51</t>
  </si>
  <si>
    <t>Ленина 62</t>
  </si>
  <si>
    <t>Ленина 51а</t>
  </si>
  <si>
    <t>Луначарского 92</t>
  </si>
  <si>
    <t>Мельничная 16</t>
  </si>
  <si>
    <t>Привокзальная 1</t>
  </si>
  <si>
    <t>Советская 181</t>
  </si>
  <si>
    <t>Энгельса 12</t>
  </si>
  <si>
    <t>Энгельса 26</t>
  </si>
  <si>
    <t>пер. Крайний 16</t>
  </si>
  <si>
    <t>167 Стрелковая див 18б</t>
  </si>
  <si>
    <t>Общая площадь  м2</t>
  </si>
  <si>
    <t>Расходы</t>
  </si>
  <si>
    <t>Оплата ООО " Тепловые сети" за содержание и текущий ремонт МКД за 9 месяцев</t>
  </si>
  <si>
    <t>%</t>
  </si>
  <si>
    <t>Зарплата за 9 месяцев МОП ( дворники и уборщики)</t>
  </si>
  <si>
    <t>Зарплата за 9 месяцев рабочих ( слесари- сантехники, электрики, сварщик, разнорабочие, штукатуры и т.д)</t>
  </si>
  <si>
    <t>Оплачено энергоснабжающим организациям  за освещение мест  общего пользования за 9 мес.</t>
  </si>
  <si>
    <t>Зарплата за 9 месяцев ИТР</t>
  </si>
  <si>
    <t>Расходы на налоги  НДФЛ, пенсионное страхование, фсс,</t>
  </si>
  <si>
    <t>Техническое обслуживание внутриподъездных газопроводов</t>
  </si>
  <si>
    <t>Оплачено по договорам подряда за ремонт подъездов , цоколей ,подвалов и др</t>
  </si>
  <si>
    <t>Оплачено за материал</t>
  </si>
  <si>
    <t>ИТОГО</t>
  </si>
  <si>
    <t>№</t>
  </si>
  <si>
    <t>Смета доходов  и расходов за 9 месяцев 2010 года ООО " УК "Жилстрой"</t>
  </si>
  <si>
    <t>Оплачено за инвентарь, инструмент и пр.</t>
  </si>
  <si>
    <t>Доход- расход</t>
  </si>
  <si>
    <t xml:space="preserve">Затраты    общэкслуатац.                                          а) аренда- 106000руб                                   б) связь-11700 руб                                           в) аренда техники-27900 р                           г) база освещ- 10449 руб                     д) услуги банка 22295 руб                                  е) грандсмета - 15000 руб                              ж) пров. дымох.-17610,0                        з) затраты гсм -    75037 руб                                                 </t>
  </si>
  <si>
    <t>Услуга по приему денежных платежей за содержание и текущий ремонт МКД                               ( совтехинфо)</t>
  </si>
  <si>
    <t>Долг населения   на 01.11.2010г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</si>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</sst>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6"/>
      <color indexed="8"/>
      <name val="Calibri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6"/>
      <color indexed="8"/>
      <name val="Calibri"/>
      <family val="2"/>
    </font>
    <font>
      <sz val="6"/>
      <color indexed="8"/>
      <name val="Times New Roman"/>
      <family val="1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sz val="5"/>
      <color indexed="8"/>
      <name val="Calibri"/>
      <family val="2"/>
    </font>
    <font>
      <u val="single"/>
      <sz val="22"/>
      <color indexed="12"/>
      <name val="Calibri"/>
      <family val="2"/>
    </font>
    <font>
      <u val="single"/>
      <sz val="22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2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2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6"/>
      <color theme="1"/>
      <name val="Calibri"/>
      <family val="2"/>
    </font>
    <font>
      <b/>
      <sz val="6"/>
      <color theme="1"/>
      <name val="Calibri"/>
      <family val="2"/>
    </font>
    <font>
      <sz val="6"/>
      <color theme="1"/>
      <name val="Times New Roman"/>
      <family val="1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sz val="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5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1" fontId="38" fillId="0" borderId="10" xfId="0" applyNumberFormat="1" applyFont="1" applyBorder="1" applyAlignment="1">
      <alignment/>
    </xf>
    <xf numFmtId="1" fontId="38" fillId="0" borderId="0" xfId="0" applyNumberFormat="1" applyFont="1" applyAlignment="1">
      <alignment/>
    </xf>
    <xf numFmtId="0" fontId="48" fillId="0" borderId="0" xfId="0" applyFont="1" applyBorder="1" applyAlignment="1">
      <alignment horizontal="center" vertical="top" wrapText="1"/>
    </xf>
    <xf numFmtId="165" fontId="0" fillId="0" borderId="0" xfId="0" applyNumberFormat="1" applyBorder="1" applyAlignment="1">
      <alignment/>
    </xf>
    <xf numFmtId="0" fontId="48" fillId="0" borderId="0" xfId="0" applyFont="1" applyBorder="1" applyAlignment="1">
      <alignment vertical="top" wrapText="1"/>
    </xf>
    <xf numFmtId="0" fontId="38" fillId="0" borderId="10" xfId="0" applyFont="1" applyBorder="1" applyAlignment="1">
      <alignment/>
    </xf>
    <xf numFmtId="0" fontId="38" fillId="0" borderId="0" xfId="0" applyFont="1" applyAlignment="1">
      <alignment/>
    </xf>
    <xf numFmtId="0" fontId="48" fillId="0" borderId="0" xfId="0" applyFont="1" applyAlignment="1">
      <alignment wrapText="1"/>
    </xf>
    <xf numFmtId="0" fontId="0" fillId="0" borderId="0" xfId="0" applyAlignment="1">
      <alignment wrapText="1"/>
    </xf>
    <xf numFmtId="1" fontId="49" fillId="0" borderId="0" xfId="0" applyNumberFormat="1" applyFont="1" applyAlignment="1">
      <alignment/>
    </xf>
    <xf numFmtId="1" fontId="50" fillId="0" borderId="10" xfId="0" applyNumberFormat="1" applyFont="1" applyBorder="1" applyAlignment="1">
      <alignment/>
    </xf>
    <xf numFmtId="1" fontId="50" fillId="0" borderId="0" xfId="0" applyNumberFormat="1" applyFont="1" applyAlignment="1">
      <alignment/>
    </xf>
    <xf numFmtId="0" fontId="50" fillId="0" borderId="10" xfId="0" applyFont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1" fontId="51" fillId="0" borderId="10" xfId="0" applyNumberFormat="1" applyFont="1" applyBorder="1" applyAlignment="1">
      <alignment/>
    </xf>
    <xf numFmtId="1" fontId="51" fillId="0" borderId="11" xfId="0" applyNumberFormat="1" applyFont="1" applyBorder="1" applyAlignment="1">
      <alignment/>
    </xf>
    <xf numFmtId="165" fontId="51" fillId="0" borderId="10" xfId="0" applyNumberFormat="1" applyFont="1" applyBorder="1" applyAlignment="1">
      <alignment/>
    </xf>
    <xf numFmtId="1" fontId="51" fillId="0" borderId="10" xfId="0" applyNumberFormat="1" applyFont="1" applyBorder="1" applyAlignment="1">
      <alignment vertical="center" wrapText="1"/>
    </xf>
    <xf numFmtId="1" fontId="51" fillId="0" borderId="11" xfId="0" applyNumberFormat="1" applyFont="1" applyBorder="1" applyAlignment="1">
      <alignment vertical="center" wrapText="1"/>
    </xf>
    <xf numFmtId="1" fontId="52" fillId="0" borderId="10" xfId="0" applyNumberFormat="1" applyFont="1" applyBorder="1" applyAlignment="1">
      <alignment/>
    </xf>
    <xf numFmtId="1" fontId="52" fillId="0" borderId="10" xfId="0" applyNumberFormat="1" applyFont="1" applyBorder="1" applyAlignment="1">
      <alignment vertical="top" wrapText="1"/>
    </xf>
    <xf numFmtId="165" fontId="51" fillId="0" borderId="0" xfId="0" applyNumberFormat="1" applyFont="1" applyAlignment="1">
      <alignment/>
    </xf>
    <xf numFmtId="0" fontId="52" fillId="0" borderId="10" xfId="0" applyFont="1" applyBorder="1" applyAlignment="1">
      <alignment vertical="top" wrapText="1"/>
    </xf>
    <xf numFmtId="165" fontId="52" fillId="0" borderId="10" xfId="0" applyNumberFormat="1" applyFont="1" applyBorder="1" applyAlignment="1">
      <alignment vertical="top" wrapText="1"/>
    </xf>
    <xf numFmtId="0" fontId="51" fillId="0" borderId="0" xfId="0" applyFont="1" applyAlignment="1">
      <alignment/>
    </xf>
    <xf numFmtId="165" fontId="52" fillId="0" borderId="11" xfId="0" applyNumberFormat="1" applyFont="1" applyBorder="1" applyAlignment="1">
      <alignment vertical="top" wrapText="1"/>
    </xf>
    <xf numFmtId="1" fontId="51" fillId="0" borderId="10" xfId="0" applyNumberFormat="1" applyFont="1" applyBorder="1" applyAlignment="1">
      <alignment vertical="top" wrapText="1"/>
    </xf>
    <xf numFmtId="1" fontId="51" fillId="0" borderId="10" xfId="0" applyNumberFormat="1" applyFont="1" applyFill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165" fontId="51" fillId="0" borderId="10" xfId="0" applyNumberFormat="1" applyFont="1" applyBorder="1" applyAlignment="1">
      <alignment vertical="top" wrapText="1"/>
    </xf>
    <xf numFmtId="1" fontId="2" fillId="0" borderId="10" xfId="0" applyNumberFormat="1" applyFont="1" applyBorder="1" applyAlignment="1">
      <alignment/>
    </xf>
    <xf numFmtId="1" fontId="51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165" fontId="3" fillId="0" borderId="10" xfId="0" applyNumberFormat="1" applyFont="1" applyBorder="1" applyAlignment="1">
      <alignment/>
    </xf>
    <xf numFmtId="0" fontId="53" fillId="0" borderId="0" xfId="0" applyFont="1" applyBorder="1" applyAlignment="1">
      <alignment horizontal="center" vertical="top" wrapText="1"/>
    </xf>
    <xf numFmtId="0" fontId="53" fillId="0" borderId="0" xfId="0" applyFont="1" applyAlignment="1">
      <alignment wrapText="1"/>
    </xf>
    <xf numFmtId="165" fontId="54" fillId="0" borderId="0" xfId="0" applyNumberFormat="1" applyFont="1" applyAlignment="1">
      <alignment/>
    </xf>
    <xf numFmtId="165" fontId="55" fillId="0" borderId="0" xfId="0" applyNumberFormat="1" applyFont="1" applyAlignment="1">
      <alignment/>
    </xf>
    <xf numFmtId="165" fontId="55" fillId="0" borderId="10" xfId="0" applyNumberFormat="1" applyFont="1" applyBorder="1" applyAlignment="1">
      <alignment/>
    </xf>
    <xf numFmtId="165" fontId="54" fillId="0" borderId="10" xfId="0" applyNumberFormat="1" applyFont="1" applyBorder="1" applyAlignment="1">
      <alignment/>
    </xf>
    <xf numFmtId="165" fontId="54" fillId="0" borderId="10" xfId="0" applyNumberFormat="1" applyFont="1" applyBorder="1" applyAlignment="1">
      <alignment vertical="center" wrapText="1"/>
    </xf>
    <xf numFmtId="1" fontId="56" fillId="0" borderId="10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5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6"/>
  <sheetViews>
    <sheetView tabSelected="1" zoomScale="140" zoomScaleNormal="140" zoomScalePageLayoutView="0" workbookViewId="0" topLeftCell="A8">
      <selection activeCell="A2" sqref="A2:V19"/>
    </sheetView>
  </sheetViews>
  <sheetFormatPr defaultColWidth="9.140625" defaultRowHeight="15"/>
  <cols>
    <col min="1" max="1" width="3.8515625" style="0" customWidth="1"/>
    <col min="2" max="2" width="15.57421875" style="0" customWidth="1"/>
    <col min="3" max="3" width="5.421875" style="2" customWidth="1"/>
    <col min="4" max="4" width="7.140625" style="2" customWidth="1"/>
    <col min="5" max="5" width="6.8515625" style="2" customWidth="1"/>
    <col min="6" max="6" width="6.00390625" style="2" customWidth="1"/>
    <col min="7" max="7" width="6.57421875" style="2" customWidth="1"/>
    <col min="8" max="8" width="5.57421875" style="2" customWidth="1"/>
    <col min="9" max="9" width="5.421875" style="2" customWidth="1"/>
    <col min="10" max="10" width="5.8515625" style="2" customWidth="1"/>
    <col min="11" max="11" width="5.7109375" style="2" customWidth="1"/>
    <col min="12" max="12" width="6.7109375" style="2" customWidth="1"/>
    <col min="13" max="13" width="6.57421875" style="2" customWidth="1"/>
    <col min="14" max="14" width="7.00390625" style="2" customWidth="1"/>
    <col min="15" max="15" width="5.421875" style="2" customWidth="1"/>
    <col min="16" max="17" width="6.57421875" style="2" customWidth="1"/>
    <col min="18" max="18" width="6.7109375" style="2" customWidth="1"/>
    <col min="19" max="19" width="6.140625" style="2" customWidth="1"/>
    <col min="20" max="21" width="5.57421875" style="2" customWidth="1"/>
    <col min="22" max="22" width="4.7109375" style="43" customWidth="1"/>
  </cols>
  <sheetData>
    <row r="1" spans="2:21" ht="10.5" customHeight="1">
      <c r="B1" s="52" t="s">
        <v>37</v>
      </c>
      <c r="C1" s="52"/>
      <c r="D1" s="52"/>
      <c r="E1" s="52"/>
      <c r="F1" s="52"/>
      <c r="G1" s="52"/>
      <c r="H1" s="52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2" s="11" customFormat="1" ht="33" customHeight="1">
      <c r="A2" s="10" t="s">
        <v>36</v>
      </c>
      <c r="B2" s="29" t="s">
        <v>2</v>
      </c>
      <c r="C2" s="30" t="s">
        <v>0</v>
      </c>
      <c r="D2" s="30" t="s">
        <v>6</v>
      </c>
      <c r="E2" s="30" t="s">
        <v>7</v>
      </c>
      <c r="F2" s="30" t="s">
        <v>8</v>
      </c>
      <c r="G2" s="30" t="s">
        <v>9</v>
      </c>
      <c r="H2" s="30" t="s">
        <v>10</v>
      </c>
      <c r="I2" s="30" t="s">
        <v>11</v>
      </c>
      <c r="J2" s="30" t="s">
        <v>12</v>
      </c>
      <c r="K2" s="30" t="s">
        <v>13</v>
      </c>
      <c r="L2" s="30" t="s">
        <v>14</v>
      </c>
      <c r="M2" s="30" t="s">
        <v>15</v>
      </c>
      <c r="N2" s="30" t="s">
        <v>16</v>
      </c>
      <c r="O2" s="30" t="s">
        <v>17</v>
      </c>
      <c r="P2" s="30" t="s">
        <v>18</v>
      </c>
      <c r="Q2" s="30" t="s">
        <v>19</v>
      </c>
      <c r="R2" s="30" t="s">
        <v>20</v>
      </c>
      <c r="S2" s="30" t="s">
        <v>21</v>
      </c>
      <c r="T2" s="30" t="s">
        <v>22</v>
      </c>
      <c r="U2" s="30" t="s">
        <v>35</v>
      </c>
      <c r="V2" s="44" t="s">
        <v>43</v>
      </c>
    </row>
    <row r="3" spans="1:22" s="14" customFormat="1" ht="34.5" customHeight="1">
      <c r="A3" s="15">
        <v>1</v>
      </c>
      <c r="B3" s="27" t="s">
        <v>5</v>
      </c>
      <c r="C3" s="26">
        <v>90144.91</v>
      </c>
      <c r="D3" s="26">
        <v>204461.56</v>
      </c>
      <c r="E3" s="26">
        <v>579069.73</v>
      </c>
      <c r="F3" s="26">
        <v>211911.69</v>
      </c>
      <c r="G3" s="26">
        <v>311720.57</v>
      </c>
      <c r="H3" s="26">
        <v>14176.76</v>
      </c>
      <c r="I3" s="26">
        <v>337187.04</v>
      </c>
      <c r="J3" s="26">
        <v>255785.44</v>
      </c>
      <c r="K3" s="26">
        <v>381403.03</v>
      </c>
      <c r="L3" s="26">
        <v>258776.03</v>
      </c>
      <c r="M3" s="26">
        <v>416069.31</v>
      </c>
      <c r="N3" s="26">
        <v>204934.62</v>
      </c>
      <c r="O3" s="26">
        <v>175454.9</v>
      </c>
      <c r="P3" s="26">
        <v>46481.81</v>
      </c>
      <c r="Q3" s="26">
        <v>166450.87</v>
      </c>
      <c r="R3" s="26">
        <v>302875.2</v>
      </c>
      <c r="S3" s="26">
        <v>103434.82</v>
      </c>
      <c r="T3" s="26">
        <v>333154.38</v>
      </c>
      <c r="U3" s="26">
        <f>C3+D3+E3+F3+G3+H3+I3+J3+K3+L3+M3+N3+O3+P3+Q3+R3+S3+T3</f>
        <v>4393492.67</v>
      </c>
      <c r="V3" s="44" t="s">
        <v>43</v>
      </c>
    </row>
    <row r="4" spans="1:21" ht="16.5">
      <c r="A4" s="50">
        <v>2</v>
      </c>
      <c r="B4" s="33" t="s">
        <v>42</v>
      </c>
      <c r="C4" s="21">
        <v>18156.34</v>
      </c>
      <c r="D4" s="21">
        <v>613473.46</v>
      </c>
      <c r="E4" s="21">
        <v>132653.64</v>
      </c>
      <c r="F4" s="21">
        <v>32892.22</v>
      </c>
      <c r="G4" s="21">
        <v>62364.46</v>
      </c>
      <c r="H4" s="21">
        <v>23620.74</v>
      </c>
      <c r="I4" s="21">
        <v>81027.25</v>
      </c>
      <c r="J4" s="21">
        <v>80697.92</v>
      </c>
      <c r="K4" s="21">
        <v>209019.7</v>
      </c>
      <c r="L4" s="21">
        <v>86229.25</v>
      </c>
      <c r="M4" s="21">
        <v>113500.67</v>
      </c>
      <c r="N4" s="21">
        <v>59934.54</v>
      </c>
      <c r="O4" s="21">
        <v>66415.1</v>
      </c>
      <c r="P4" s="21">
        <v>43721.84</v>
      </c>
      <c r="Q4" s="38">
        <v>27456.12</v>
      </c>
      <c r="R4" s="21">
        <v>87433.67</v>
      </c>
      <c r="S4" s="21">
        <v>25653.64</v>
      </c>
      <c r="T4" s="38">
        <v>109921.53</v>
      </c>
      <c r="U4" s="21">
        <f>C4+D4+E4+F4+G4+H4+I4+J4+K4+L4+M4+N4+O4+P4+Q4+R4+S4+T4</f>
        <v>1874172.09</v>
      </c>
    </row>
    <row r="5" spans="1:22" s="11" customFormat="1" ht="36.75" customHeight="1">
      <c r="A5" s="51" t="s">
        <v>36</v>
      </c>
      <c r="B5" s="29" t="s">
        <v>24</v>
      </c>
      <c r="C5" s="30" t="s">
        <v>0</v>
      </c>
      <c r="D5" s="30" t="s">
        <v>6</v>
      </c>
      <c r="E5" s="30" t="s">
        <v>7</v>
      </c>
      <c r="F5" s="30" t="s">
        <v>8</v>
      </c>
      <c r="G5" s="30" t="s">
        <v>9</v>
      </c>
      <c r="H5" s="30" t="s">
        <v>10</v>
      </c>
      <c r="I5" s="30" t="s">
        <v>11</v>
      </c>
      <c r="J5" s="30" t="s">
        <v>12</v>
      </c>
      <c r="K5" s="30" t="s">
        <v>13</v>
      </c>
      <c r="L5" s="30" t="s">
        <v>14</v>
      </c>
      <c r="M5" s="30" t="s">
        <v>15</v>
      </c>
      <c r="N5" s="30" t="s">
        <v>16</v>
      </c>
      <c r="O5" s="30" t="s">
        <v>17</v>
      </c>
      <c r="P5" s="30" t="s">
        <v>18</v>
      </c>
      <c r="Q5" s="30" t="s">
        <v>19</v>
      </c>
      <c r="R5" s="30" t="s">
        <v>20</v>
      </c>
      <c r="S5" s="30" t="s">
        <v>21</v>
      </c>
      <c r="T5" s="32" t="s">
        <v>22</v>
      </c>
      <c r="U5" s="26" t="s">
        <v>35</v>
      </c>
      <c r="V5" s="45" t="s">
        <v>26</v>
      </c>
    </row>
    <row r="6" spans="1:22" s="16" customFormat="1" ht="23.25" customHeight="1">
      <c r="A6" s="15">
        <v>1</v>
      </c>
      <c r="B6" s="33" t="s">
        <v>25</v>
      </c>
      <c r="C6" s="21">
        <v>7905</v>
      </c>
      <c r="D6" s="21">
        <v>18576</v>
      </c>
      <c r="E6" s="21">
        <v>52566</v>
      </c>
      <c r="F6" s="21">
        <v>18181</v>
      </c>
      <c r="G6" s="21">
        <v>28061</v>
      </c>
      <c r="H6" s="21">
        <v>2371</v>
      </c>
      <c r="I6" s="21">
        <v>30828</v>
      </c>
      <c r="J6" s="21">
        <v>22528</v>
      </c>
      <c r="K6" s="21">
        <v>37152</v>
      </c>
      <c r="L6" s="21">
        <v>23714</v>
      </c>
      <c r="M6" s="21">
        <v>35571</v>
      </c>
      <c r="N6" s="21">
        <v>16600</v>
      </c>
      <c r="O6" s="21">
        <v>16622</v>
      </c>
      <c r="P6" s="21">
        <v>5511</v>
      </c>
      <c r="Q6" s="21">
        <v>11857</v>
      </c>
      <c r="R6" s="21">
        <v>27666</v>
      </c>
      <c r="S6" s="21">
        <v>9881</v>
      </c>
      <c r="T6" s="22">
        <v>29642</v>
      </c>
      <c r="U6" s="21">
        <f>C6+D6+E6+F6+G6+H6+I6+J6+K6+L6+M6+N6+O6+P6+Q6+R6+S6+T6</f>
        <v>395232</v>
      </c>
      <c r="V6" s="46">
        <f>U6/U3*100</f>
        <v>8.995849764328844</v>
      </c>
    </row>
    <row r="7" spans="1:22" s="16" customFormat="1" ht="27" customHeight="1">
      <c r="A7" s="15">
        <v>2</v>
      </c>
      <c r="B7" s="33" t="s">
        <v>29</v>
      </c>
      <c r="C7" s="21">
        <v>4323</v>
      </c>
      <c r="D7" s="21">
        <v>10158</v>
      </c>
      <c r="E7" s="21">
        <v>28745</v>
      </c>
      <c r="F7" s="21">
        <v>9942</v>
      </c>
      <c r="G7" s="21">
        <v>15345.3</v>
      </c>
      <c r="H7" s="21">
        <v>1297</v>
      </c>
      <c r="I7" s="21">
        <v>16858</v>
      </c>
      <c r="J7" s="21">
        <v>12319</v>
      </c>
      <c r="K7" s="21">
        <v>20316</v>
      </c>
      <c r="L7" s="21">
        <v>12968</v>
      </c>
      <c r="M7" s="21">
        <v>19452</v>
      </c>
      <c r="N7" s="21">
        <v>9078</v>
      </c>
      <c r="O7" s="21">
        <v>9078</v>
      </c>
      <c r="P7" s="21">
        <v>3026</v>
      </c>
      <c r="Q7" s="21">
        <v>6484</v>
      </c>
      <c r="R7" s="21">
        <v>15129</v>
      </c>
      <c r="S7" s="21">
        <v>5403</v>
      </c>
      <c r="T7" s="22">
        <v>16210</v>
      </c>
      <c r="U7" s="21">
        <f aca="true" t="shared" si="0" ref="U7:U14">C7+D7+E7+F7+G7+H7+I7+J7+K7+L7+M7+N7+O7+P7+Q7+R7+S7+T7</f>
        <v>216131.3</v>
      </c>
      <c r="V7" s="46">
        <f>U7/U3*100</f>
        <v>4.9193504173981015</v>
      </c>
    </row>
    <row r="8" spans="1:22" s="16" customFormat="1" ht="26.25" customHeight="1">
      <c r="A8" s="15">
        <v>3</v>
      </c>
      <c r="B8" s="33" t="s">
        <v>32</v>
      </c>
      <c r="C8" s="21">
        <v>1257.46</v>
      </c>
      <c r="D8" s="21">
        <v>3739.93</v>
      </c>
      <c r="E8" s="21">
        <v>13298.36</v>
      </c>
      <c r="F8" s="21">
        <v>7712.76</v>
      </c>
      <c r="G8" s="21">
        <v>4773.91</v>
      </c>
      <c r="H8" s="21">
        <v>826.26</v>
      </c>
      <c r="I8" s="21">
        <v>7387.98</v>
      </c>
      <c r="J8" s="21">
        <v>4066.07</v>
      </c>
      <c r="K8" s="21">
        <v>3501.65</v>
      </c>
      <c r="L8" s="21">
        <v>4066.07</v>
      </c>
      <c r="M8" s="21">
        <v>7153.73</v>
      </c>
      <c r="N8" s="21">
        <v>3949.55</v>
      </c>
      <c r="O8" s="21">
        <v>3734.04</v>
      </c>
      <c r="P8" s="21">
        <v>1049.76</v>
      </c>
      <c r="Q8" s="21">
        <v>3432.33</v>
      </c>
      <c r="R8" s="21">
        <v>4610.85</v>
      </c>
      <c r="S8" s="21">
        <v>2216.39</v>
      </c>
      <c r="T8" s="22">
        <v>4401.09</v>
      </c>
      <c r="U8" s="21">
        <f t="shared" si="0"/>
        <v>81178.19000000002</v>
      </c>
      <c r="V8" s="46">
        <f>U8/U3*100</f>
        <v>1.847691485963035</v>
      </c>
    </row>
    <row r="9" spans="1:22" s="16" customFormat="1" ht="18" customHeight="1">
      <c r="A9" s="15">
        <v>4</v>
      </c>
      <c r="B9" s="34" t="s">
        <v>27</v>
      </c>
      <c r="C9" s="21">
        <v>17805</v>
      </c>
      <c r="D9" s="21">
        <v>41842</v>
      </c>
      <c r="E9" s="21">
        <v>118404</v>
      </c>
      <c r="F9" s="21">
        <v>40952</v>
      </c>
      <c r="G9" s="21">
        <v>63208</v>
      </c>
      <c r="H9" s="21">
        <v>3292</v>
      </c>
      <c r="I9" s="21">
        <v>70690</v>
      </c>
      <c r="J9" s="21">
        <v>50745</v>
      </c>
      <c r="K9" s="21">
        <v>83684</v>
      </c>
      <c r="L9" s="21">
        <v>53415</v>
      </c>
      <c r="M9" s="21">
        <v>80123</v>
      </c>
      <c r="N9" s="21">
        <v>37391</v>
      </c>
      <c r="O9" s="21">
        <v>37392</v>
      </c>
      <c r="P9" s="21">
        <v>12463</v>
      </c>
      <c r="Q9" s="21">
        <v>26508</v>
      </c>
      <c r="R9" s="21">
        <v>63318</v>
      </c>
      <c r="S9" s="21">
        <v>22256</v>
      </c>
      <c r="T9" s="22">
        <v>66769</v>
      </c>
      <c r="U9" s="21">
        <f t="shared" si="0"/>
        <v>890257</v>
      </c>
      <c r="V9" s="46">
        <f>U9/U3*100</f>
        <v>20.26308149047168</v>
      </c>
    </row>
    <row r="10" spans="1:22" s="16" customFormat="1" ht="42" customHeight="1">
      <c r="A10" s="15">
        <v>5</v>
      </c>
      <c r="B10" s="34" t="s">
        <v>28</v>
      </c>
      <c r="C10" s="21">
        <v>19741</v>
      </c>
      <c r="D10" s="21">
        <v>46392</v>
      </c>
      <c r="E10" s="21">
        <v>133849</v>
      </c>
      <c r="F10" s="21">
        <v>45405</v>
      </c>
      <c r="G10" s="21">
        <v>70082</v>
      </c>
      <c r="H10" s="21">
        <v>3350</v>
      </c>
      <c r="I10" s="21">
        <v>76991</v>
      </c>
      <c r="J10" s="21">
        <v>56263</v>
      </c>
      <c r="K10" s="21">
        <v>92784</v>
      </c>
      <c r="L10" s="21">
        <v>59224</v>
      </c>
      <c r="M10" s="21">
        <v>88836</v>
      </c>
      <c r="N10" s="21">
        <v>41457</v>
      </c>
      <c r="O10" s="21">
        <v>41457</v>
      </c>
      <c r="P10" s="21">
        <v>13819</v>
      </c>
      <c r="Q10" s="21">
        <v>29611</v>
      </c>
      <c r="R10" s="21">
        <v>69096</v>
      </c>
      <c r="S10" s="21">
        <v>24677</v>
      </c>
      <c r="T10" s="22">
        <v>74030</v>
      </c>
      <c r="U10" s="21">
        <f t="shared" si="0"/>
        <v>987064</v>
      </c>
      <c r="V10" s="46">
        <f>U10/U3*100</f>
        <v>22.46649930111298</v>
      </c>
    </row>
    <row r="11" spans="1:22" s="16" customFormat="1" ht="15.75" customHeight="1">
      <c r="A11" s="15">
        <v>6</v>
      </c>
      <c r="B11" s="34" t="s">
        <v>30</v>
      </c>
      <c r="C11" s="21">
        <v>13127</v>
      </c>
      <c r="D11" s="21">
        <v>30849</v>
      </c>
      <c r="E11" s="21">
        <v>87297</v>
      </c>
      <c r="F11" s="21">
        <v>30193</v>
      </c>
      <c r="G11" s="21">
        <v>46602</v>
      </c>
      <c r="H11" s="21">
        <v>3938</v>
      </c>
      <c r="I11" s="21">
        <v>51197</v>
      </c>
      <c r="J11" s="21">
        <v>37413</v>
      </c>
      <c r="K11" s="21">
        <v>61699</v>
      </c>
      <c r="L11" s="21">
        <v>39382</v>
      </c>
      <c r="M11" s="21">
        <v>59073</v>
      </c>
      <c r="N11" s="21">
        <v>27568</v>
      </c>
      <c r="O11" s="21">
        <v>27568</v>
      </c>
      <c r="P11" s="21">
        <v>9189</v>
      </c>
      <c r="Q11" s="21">
        <v>19693</v>
      </c>
      <c r="R11" s="21">
        <v>45946</v>
      </c>
      <c r="S11" s="21">
        <v>16409</v>
      </c>
      <c r="T11" s="22">
        <v>49228</v>
      </c>
      <c r="U11" s="21">
        <f t="shared" si="0"/>
        <v>656371</v>
      </c>
      <c r="V11" s="46">
        <f>U11/U3*100</f>
        <v>14.939617504813091</v>
      </c>
    </row>
    <row r="12" spans="1:22" s="16" customFormat="1" ht="18.75" customHeight="1">
      <c r="A12" s="15">
        <v>7</v>
      </c>
      <c r="B12" s="34" t="s">
        <v>31</v>
      </c>
      <c r="C12" s="21">
        <v>7888</v>
      </c>
      <c r="D12" s="21">
        <v>18536</v>
      </c>
      <c r="E12" s="21">
        <v>52453</v>
      </c>
      <c r="F12" s="21">
        <v>18142</v>
      </c>
      <c r="G12" s="21">
        <v>28001</v>
      </c>
      <c r="H12" s="21">
        <v>2366</v>
      </c>
      <c r="I12" s="21">
        <v>30762</v>
      </c>
      <c r="J12" s="21">
        <v>22480</v>
      </c>
      <c r="K12" s="21">
        <v>37072</v>
      </c>
      <c r="L12" s="21">
        <v>23663</v>
      </c>
      <c r="M12" s="21">
        <v>35494</v>
      </c>
      <c r="N12" s="21">
        <v>16564</v>
      </c>
      <c r="O12" s="21">
        <v>16564</v>
      </c>
      <c r="P12" s="21">
        <v>5521</v>
      </c>
      <c r="Q12" s="21">
        <v>11831</v>
      </c>
      <c r="R12" s="21">
        <v>27607</v>
      </c>
      <c r="S12" s="21">
        <v>9860</v>
      </c>
      <c r="T12" s="22">
        <v>29577</v>
      </c>
      <c r="U12" s="21">
        <f t="shared" si="0"/>
        <v>394381</v>
      </c>
      <c r="V12" s="46">
        <f>U12/U3*100</f>
        <v>8.976480208853973</v>
      </c>
    </row>
    <row r="13" spans="1:22" s="18" customFormat="1" ht="68.25" customHeight="1">
      <c r="A13" s="17">
        <v>8</v>
      </c>
      <c r="B13" s="48" t="s">
        <v>40</v>
      </c>
      <c r="C13" s="24">
        <v>5720</v>
      </c>
      <c r="D13" s="24">
        <v>13442</v>
      </c>
      <c r="E13" s="24">
        <v>38037</v>
      </c>
      <c r="F13" s="24">
        <v>13156</v>
      </c>
      <c r="G13" s="24">
        <v>20305</v>
      </c>
      <c r="H13" s="24">
        <v>1716</v>
      </c>
      <c r="I13" s="24">
        <v>22307</v>
      </c>
      <c r="J13" s="24">
        <v>16301</v>
      </c>
      <c r="K13" s="24">
        <v>26883</v>
      </c>
      <c r="L13" s="24">
        <v>17159</v>
      </c>
      <c r="M13" s="24">
        <v>25739</v>
      </c>
      <c r="N13" s="24">
        <v>12012</v>
      </c>
      <c r="O13" s="24">
        <v>12012</v>
      </c>
      <c r="P13" s="24">
        <v>4004</v>
      </c>
      <c r="Q13" s="24">
        <v>8580</v>
      </c>
      <c r="R13" s="24">
        <v>20019</v>
      </c>
      <c r="S13" s="24">
        <v>7150</v>
      </c>
      <c r="T13" s="25">
        <v>21449</v>
      </c>
      <c r="U13" s="24">
        <f>C13+D13+E13+F13+G13+H13+I13+J13+K13+L13+M13+N13+O13+P13+Q13+R13+S13+T13</f>
        <v>285991</v>
      </c>
      <c r="V13" s="47">
        <f>U13/U3*100</f>
        <v>6.509422490967761</v>
      </c>
    </row>
    <row r="14" spans="1:22" s="20" customFormat="1" ht="36.75" customHeight="1">
      <c r="A14" s="19">
        <v>9</v>
      </c>
      <c r="B14" s="35" t="s">
        <v>41</v>
      </c>
      <c r="C14" s="21">
        <v>3857</v>
      </c>
      <c r="D14" s="21">
        <v>9065</v>
      </c>
      <c r="E14" s="21">
        <v>25652</v>
      </c>
      <c r="F14" s="21">
        <v>8872</v>
      </c>
      <c r="G14" s="21">
        <v>13694</v>
      </c>
      <c r="H14" s="21">
        <v>1157</v>
      </c>
      <c r="I14" s="21">
        <v>15044</v>
      </c>
      <c r="J14" s="21">
        <v>10994</v>
      </c>
      <c r="K14" s="21">
        <v>18130</v>
      </c>
      <c r="L14" s="21">
        <v>11572</v>
      </c>
      <c r="M14" s="21">
        <v>17359</v>
      </c>
      <c r="N14" s="21">
        <v>8101</v>
      </c>
      <c r="O14" s="21">
        <v>8101</v>
      </c>
      <c r="P14" s="21">
        <v>2700</v>
      </c>
      <c r="Q14" s="21">
        <v>5786</v>
      </c>
      <c r="R14" s="21">
        <v>13501</v>
      </c>
      <c r="S14" s="21">
        <v>4823</v>
      </c>
      <c r="T14" s="22">
        <v>14466</v>
      </c>
      <c r="U14" s="21">
        <f t="shared" si="0"/>
        <v>192874</v>
      </c>
      <c r="V14" s="46">
        <f>U14/U3*100</f>
        <v>4.389992529565322</v>
      </c>
    </row>
    <row r="15" spans="1:22" s="20" customFormat="1" ht="24.75">
      <c r="A15" s="19">
        <v>10</v>
      </c>
      <c r="B15" s="34" t="s">
        <v>33</v>
      </c>
      <c r="C15" s="21"/>
      <c r="D15" s="21"/>
      <c r="E15" s="21"/>
      <c r="F15" s="21"/>
      <c r="G15" s="21">
        <v>23127</v>
      </c>
      <c r="H15" s="21"/>
      <c r="I15" s="21">
        <v>16096</v>
      </c>
      <c r="J15" s="21"/>
      <c r="K15" s="21"/>
      <c r="L15" s="21"/>
      <c r="M15" s="21">
        <v>27586</v>
      </c>
      <c r="N15" s="21"/>
      <c r="O15" s="21">
        <v>5650</v>
      </c>
      <c r="P15" s="21"/>
      <c r="Q15" s="21">
        <v>6896</v>
      </c>
      <c r="R15" s="21"/>
      <c r="S15" s="21"/>
      <c r="T15" s="22"/>
      <c r="U15" s="21">
        <f>G15+I15+M15+O15+Q15</f>
        <v>79355</v>
      </c>
      <c r="V15" s="46">
        <f>U15/U3*100</f>
        <v>1.8061939773305689</v>
      </c>
    </row>
    <row r="16" spans="1:22" s="20" customFormat="1" ht="12.75" customHeight="1">
      <c r="A16" s="19">
        <v>11</v>
      </c>
      <c r="B16" s="34" t="s">
        <v>34</v>
      </c>
      <c r="C16" s="21">
        <v>15761</v>
      </c>
      <c r="D16" s="21">
        <v>9754</v>
      </c>
      <c r="E16" s="21">
        <v>10580</v>
      </c>
      <c r="F16" s="21">
        <v>8072</v>
      </c>
      <c r="G16" s="21">
        <v>18963</v>
      </c>
      <c r="H16" s="21">
        <v>4809</v>
      </c>
      <c r="I16" s="21">
        <v>33282</v>
      </c>
      <c r="J16" s="21">
        <v>9697</v>
      </c>
      <c r="K16" s="21">
        <v>10659</v>
      </c>
      <c r="L16" s="21">
        <v>4197</v>
      </c>
      <c r="M16" s="21">
        <v>7500</v>
      </c>
      <c r="N16" s="21">
        <v>8157</v>
      </c>
      <c r="O16" s="21">
        <v>13658</v>
      </c>
      <c r="P16" s="21">
        <v>1871</v>
      </c>
      <c r="Q16" s="21">
        <v>18517</v>
      </c>
      <c r="R16" s="21">
        <v>14272</v>
      </c>
      <c r="S16" s="21">
        <v>7222</v>
      </c>
      <c r="T16" s="22">
        <v>4720</v>
      </c>
      <c r="U16" s="21">
        <f>C16+D16+E16+F16+G16+H16+I16+J16+K16+L16+M16+N16+O16+P16+Q16+R16+S16+T16</f>
        <v>201691</v>
      </c>
      <c r="V16" s="46">
        <f>U16/U3*100</f>
        <v>4.590675691283217</v>
      </c>
    </row>
    <row r="17" spans="1:22" s="20" customFormat="1" ht="18" customHeight="1">
      <c r="A17" s="19">
        <v>12</v>
      </c>
      <c r="B17" s="34" t="s">
        <v>38</v>
      </c>
      <c r="C17" s="21">
        <v>287</v>
      </c>
      <c r="D17" s="21">
        <v>675</v>
      </c>
      <c r="E17" s="21">
        <v>1911</v>
      </c>
      <c r="F17" s="21">
        <v>661</v>
      </c>
      <c r="G17" s="21">
        <v>1020</v>
      </c>
      <c r="H17" s="21">
        <v>86</v>
      </c>
      <c r="I17" s="21">
        <v>1120</v>
      </c>
      <c r="J17" s="21">
        <v>819</v>
      </c>
      <c r="K17" s="21">
        <v>135</v>
      </c>
      <c r="L17" s="21">
        <v>862</v>
      </c>
      <c r="M17" s="21">
        <v>1293</v>
      </c>
      <c r="N17" s="21">
        <v>603</v>
      </c>
      <c r="O17" s="21">
        <v>603</v>
      </c>
      <c r="P17" s="21">
        <v>20</v>
      </c>
      <c r="Q17" s="21">
        <v>431</v>
      </c>
      <c r="R17" s="21">
        <v>1006</v>
      </c>
      <c r="S17" s="21">
        <v>359</v>
      </c>
      <c r="T17" s="22">
        <v>1077</v>
      </c>
      <c r="U17" s="21">
        <f>C17+D17+E17+F17+G17+H17+I17+J17+K17+L17+M17+N17+O17+P17+Q17+R17+S17+T17</f>
        <v>12968</v>
      </c>
      <c r="V17" s="46">
        <f>U17/U3*100</f>
        <v>0.29516380187792596</v>
      </c>
    </row>
    <row r="18" spans="1:22" s="14" customFormat="1" ht="12.75">
      <c r="A18" s="15"/>
      <c r="B18" s="26" t="s">
        <v>35</v>
      </c>
      <c r="C18" s="26">
        <f aca="true" t="shared" si="1" ref="C18:T18">SUM(C6:C17)</f>
        <v>97671.45999999999</v>
      </c>
      <c r="D18" s="26">
        <f t="shared" si="1"/>
        <v>203028.93</v>
      </c>
      <c r="E18" s="26">
        <f t="shared" si="1"/>
        <v>562792.36</v>
      </c>
      <c r="F18" s="26">
        <f t="shared" si="1"/>
        <v>201288.76</v>
      </c>
      <c r="G18" s="26">
        <f t="shared" si="1"/>
        <v>333182.21</v>
      </c>
      <c r="H18" s="26">
        <f t="shared" si="1"/>
        <v>25208.260000000002</v>
      </c>
      <c r="I18" s="26">
        <f t="shared" si="1"/>
        <v>372562.98</v>
      </c>
      <c r="J18" s="26">
        <f t="shared" si="1"/>
        <v>243625.07</v>
      </c>
      <c r="K18" s="26">
        <f t="shared" si="1"/>
        <v>392015.65</v>
      </c>
      <c r="L18" s="26">
        <f t="shared" si="1"/>
        <v>250222.07</v>
      </c>
      <c r="M18" s="26">
        <f t="shared" si="1"/>
        <v>405179.73</v>
      </c>
      <c r="N18" s="26">
        <f t="shared" si="1"/>
        <v>181480.55</v>
      </c>
      <c r="O18" s="26">
        <f t="shared" si="1"/>
        <v>192439.04</v>
      </c>
      <c r="P18" s="26">
        <f t="shared" si="1"/>
        <v>59173.76</v>
      </c>
      <c r="Q18" s="26">
        <f t="shared" si="1"/>
        <v>149626.33000000002</v>
      </c>
      <c r="R18" s="26">
        <f t="shared" si="1"/>
        <v>302170.85</v>
      </c>
      <c r="S18" s="26">
        <f t="shared" si="1"/>
        <v>110256.39</v>
      </c>
      <c r="T18" s="26">
        <f t="shared" si="1"/>
        <v>311569.08999999997</v>
      </c>
      <c r="U18" s="27">
        <f>SUM(U6:U17)</f>
        <v>4393493.49</v>
      </c>
      <c r="V18" s="45">
        <f>SUM(V6:V17)</f>
        <v>100.00001866396649</v>
      </c>
    </row>
    <row r="19" spans="1:22" s="16" customFormat="1" ht="12.75">
      <c r="A19" s="15"/>
      <c r="B19" s="21" t="s">
        <v>39</v>
      </c>
      <c r="C19" s="21">
        <f aca="true" t="shared" si="2" ref="C19:T19">C3-C18</f>
        <v>-7526.549999999988</v>
      </c>
      <c r="D19" s="21">
        <f t="shared" si="2"/>
        <v>1432.6300000000047</v>
      </c>
      <c r="E19" s="21">
        <f t="shared" si="2"/>
        <v>16277.369999999995</v>
      </c>
      <c r="F19" s="21">
        <f t="shared" si="2"/>
        <v>10622.929999999993</v>
      </c>
      <c r="G19" s="21">
        <f t="shared" si="2"/>
        <v>-21461.640000000014</v>
      </c>
      <c r="H19" s="21">
        <f t="shared" si="2"/>
        <v>-11031.500000000002</v>
      </c>
      <c r="I19" s="21">
        <f t="shared" si="2"/>
        <v>-35375.94</v>
      </c>
      <c r="J19" s="21">
        <f t="shared" si="2"/>
        <v>12160.369999999995</v>
      </c>
      <c r="K19" s="21">
        <f t="shared" si="2"/>
        <v>-10612.619999999995</v>
      </c>
      <c r="L19" s="21">
        <f t="shared" si="2"/>
        <v>8553.959999999992</v>
      </c>
      <c r="M19" s="21">
        <f t="shared" si="2"/>
        <v>10889.580000000016</v>
      </c>
      <c r="N19" s="21">
        <f t="shared" si="2"/>
        <v>23454.070000000007</v>
      </c>
      <c r="O19" s="21">
        <f t="shared" si="2"/>
        <v>-16984.140000000014</v>
      </c>
      <c r="P19" s="21">
        <f t="shared" si="2"/>
        <v>-12691.950000000004</v>
      </c>
      <c r="Q19" s="21">
        <f t="shared" si="2"/>
        <v>16824.53999999998</v>
      </c>
      <c r="R19" s="21">
        <f t="shared" si="2"/>
        <v>704.3500000000349</v>
      </c>
      <c r="S19" s="21">
        <f t="shared" si="2"/>
        <v>-6821.569999999992</v>
      </c>
      <c r="T19" s="21">
        <f t="shared" si="2"/>
        <v>21585.290000000037</v>
      </c>
      <c r="U19" s="21">
        <v>0</v>
      </c>
      <c r="V19" s="43"/>
    </row>
    <row r="20" spans="1:21" ht="15">
      <c r="A20" s="49"/>
      <c r="B20" s="31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2:21" ht="15">
      <c r="B21" s="31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</row>
    <row r="22" spans="2:21" ht="15">
      <c r="B22" s="31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2:21" ht="15">
      <c r="B23" s="31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pans="2:21" ht="15">
      <c r="B24" s="31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spans="2:21" ht="15">
      <c r="B25" s="31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</row>
    <row r="26" spans="2:21" ht="15">
      <c r="B26" s="31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7" spans="1:21" ht="41.25">
      <c r="A27" s="1">
        <v>1</v>
      </c>
      <c r="B27" s="35" t="s">
        <v>2</v>
      </c>
      <c r="C27" s="36" t="s">
        <v>0</v>
      </c>
      <c r="D27" s="36" t="s">
        <v>6</v>
      </c>
      <c r="E27" s="36" t="s">
        <v>7</v>
      </c>
      <c r="F27" s="36" t="s">
        <v>8</v>
      </c>
      <c r="G27" s="36" t="s">
        <v>9</v>
      </c>
      <c r="H27" s="36" t="s">
        <v>10</v>
      </c>
      <c r="I27" s="36" t="s">
        <v>11</v>
      </c>
      <c r="J27" s="36" t="s">
        <v>12</v>
      </c>
      <c r="K27" s="36" t="s">
        <v>13</v>
      </c>
      <c r="L27" s="36" t="s">
        <v>14</v>
      </c>
      <c r="M27" s="36" t="s">
        <v>15</v>
      </c>
      <c r="N27" s="36" t="s">
        <v>16</v>
      </c>
      <c r="O27" s="36" t="s">
        <v>17</v>
      </c>
      <c r="P27" s="36" t="s">
        <v>18</v>
      </c>
      <c r="Q27" s="36" t="s">
        <v>19</v>
      </c>
      <c r="R27" s="36" t="s">
        <v>20</v>
      </c>
      <c r="S27" s="36" t="s">
        <v>21</v>
      </c>
      <c r="T27" s="36" t="s">
        <v>22</v>
      </c>
      <c r="U27" s="36" t="s">
        <v>35</v>
      </c>
    </row>
    <row r="28" spans="1:22" s="4" customFormat="1" ht="24.75">
      <c r="A28" s="3">
        <v>2</v>
      </c>
      <c r="B28" s="33" t="s">
        <v>1</v>
      </c>
      <c r="C28" s="37">
        <v>10699.79</v>
      </c>
      <c r="D28" s="37">
        <v>25388.96</v>
      </c>
      <c r="E28" s="21">
        <v>70195.04</v>
      </c>
      <c r="F28" s="21">
        <v>24952.64</v>
      </c>
      <c r="G28" s="21">
        <v>38710.59</v>
      </c>
      <c r="H28" s="21">
        <v>2356.12</v>
      </c>
      <c r="I28" s="21">
        <v>41273.13</v>
      </c>
      <c r="J28" s="21">
        <v>31667.85</v>
      </c>
      <c r="K28" s="21">
        <v>51254.22</v>
      </c>
      <c r="L28" s="21">
        <v>32720.59</v>
      </c>
      <c r="M28" s="21">
        <v>49281.66</v>
      </c>
      <c r="N28" s="21">
        <v>25733.65</v>
      </c>
      <c r="O28" s="21">
        <v>22035.62</v>
      </c>
      <c r="P28" s="21">
        <v>6269.82</v>
      </c>
      <c r="Q28" s="38">
        <v>19473.69</v>
      </c>
      <c r="R28" s="38">
        <v>38259.01</v>
      </c>
      <c r="S28" s="38">
        <v>12779.38</v>
      </c>
      <c r="T28" s="38">
        <v>40547.52</v>
      </c>
      <c r="U28" s="21">
        <f aca="true" t="shared" si="3" ref="U28:U33">C28+D28+E28+F28+G28+H28+I28+J28+K28+L28+M28+N28+O28+P28+Q28+R28+S28+T28</f>
        <v>543599.28</v>
      </c>
      <c r="V28" s="43"/>
    </row>
    <row r="29" spans="1:22" s="4" customFormat="1" ht="33">
      <c r="A29" s="3">
        <v>3</v>
      </c>
      <c r="B29" s="33" t="s">
        <v>4</v>
      </c>
      <c r="C29" s="21">
        <v>96298.11</v>
      </c>
      <c r="D29" s="21">
        <v>228500.64</v>
      </c>
      <c r="E29" s="21">
        <v>631755.4</v>
      </c>
      <c r="F29" s="21">
        <v>224573.76</v>
      </c>
      <c r="G29" s="21">
        <v>348395.31</v>
      </c>
      <c r="H29" s="21">
        <v>21205.1</v>
      </c>
      <c r="I29" s="21">
        <v>371458.24</v>
      </c>
      <c r="J29" s="21">
        <v>285010.71</v>
      </c>
      <c r="K29" s="21">
        <v>461287.98</v>
      </c>
      <c r="L29" s="21">
        <v>294485.32</v>
      </c>
      <c r="M29" s="21">
        <v>443534.94</v>
      </c>
      <c r="N29" s="21">
        <v>231602.85</v>
      </c>
      <c r="O29" s="21">
        <v>198320.58</v>
      </c>
      <c r="P29" s="21">
        <v>56428.38</v>
      </c>
      <c r="Q29" s="38">
        <v>175263.21</v>
      </c>
      <c r="R29" s="38">
        <v>344331.09</v>
      </c>
      <c r="S29" s="21">
        <v>115014.42</v>
      </c>
      <c r="T29" s="38">
        <v>364927.74</v>
      </c>
      <c r="U29" s="21">
        <f t="shared" si="3"/>
        <v>4892393.78</v>
      </c>
      <c r="V29" s="43"/>
    </row>
    <row r="30" spans="1:22" s="6" customFormat="1" ht="33">
      <c r="A30" s="5">
        <v>4</v>
      </c>
      <c r="B30" s="27" t="s">
        <v>5</v>
      </c>
      <c r="C30" s="26">
        <v>90144.91</v>
      </c>
      <c r="D30" s="26">
        <v>204461.56</v>
      </c>
      <c r="E30" s="26">
        <v>579069.73</v>
      </c>
      <c r="F30" s="26">
        <v>211911.69</v>
      </c>
      <c r="G30" s="26">
        <v>311720.57</v>
      </c>
      <c r="H30" s="26">
        <v>14176.76</v>
      </c>
      <c r="I30" s="26">
        <v>337187.04</v>
      </c>
      <c r="J30" s="26">
        <v>255785.44</v>
      </c>
      <c r="K30" s="26">
        <v>381403.03</v>
      </c>
      <c r="L30" s="26">
        <v>258776.03</v>
      </c>
      <c r="M30" s="26">
        <v>416069.31</v>
      </c>
      <c r="N30" s="26">
        <v>204934.62</v>
      </c>
      <c r="O30" s="26">
        <v>175454.9</v>
      </c>
      <c r="P30" s="26">
        <v>46481.81</v>
      </c>
      <c r="Q30" s="26">
        <v>166450.87</v>
      </c>
      <c r="R30" s="26">
        <v>302875.2</v>
      </c>
      <c r="S30" s="26">
        <v>103434.82</v>
      </c>
      <c r="T30" s="26">
        <v>333154.38</v>
      </c>
      <c r="U30" s="26">
        <f t="shared" si="3"/>
        <v>4393492.67</v>
      </c>
      <c r="V30" s="44"/>
    </row>
    <row r="31" spans="1:22" s="4" customFormat="1" ht="33">
      <c r="A31" s="3">
        <v>5</v>
      </c>
      <c r="B31" s="33" t="s">
        <v>3</v>
      </c>
      <c r="C31" s="21">
        <v>18156.34</v>
      </c>
      <c r="D31" s="21">
        <v>613473.46</v>
      </c>
      <c r="E31" s="21">
        <v>132653.64</v>
      </c>
      <c r="F31" s="21">
        <v>32892.22</v>
      </c>
      <c r="G31" s="21">
        <v>62364.46</v>
      </c>
      <c r="H31" s="21">
        <v>23620.74</v>
      </c>
      <c r="I31" s="21">
        <v>81027.25</v>
      </c>
      <c r="J31" s="21">
        <v>80697.92</v>
      </c>
      <c r="K31" s="21">
        <v>209019.7</v>
      </c>
      <c r="L31" s="21">
        <v>86229.25</v>
      </c>
      <c r="M31" s="21">
        <v>113500.67</v>
      </c>
      <c r="N31" s="21">
        <v>59934.54</v>
      </c>
      <c r="O31" s="21">
        <v>66415.1</v>
      </c>
      <c r="P31" s="21">
        <v>43721.84</v>
      </c>
      <c r="Q31" s="38">
        <v>27456.12</v>
      </c>
      <c r="R31" s="21">
        <v>87433.67</v>
      </c>
      <c r="S31" s="21">
        <v>25653.64</v>
      </c>
      <c r="T31" s="38">
        <v>109921.53</v>
      </c>
      <c r="U31" s="21">
        <f t="shared" si="3"/>
        <v>1874172.09</v>
      </c>
      <c r="V31" s="43"/>
    </row>
    <row r="32" spans="1:21" ht="15">
      <c r="A32" s="1">
        <v>6</v>
      </c>
      <c r="B32" s="39" t="s">
        <v>23</v>
      </c>
      <c r="C32" s="40">
        <v>1168.1</v>
      </c>
      <c r="D32" s="40">
        <v>2769</v>
      </c>
      <c r="E32" s="40">
        <v>7972.1</v>
      </c>
      <c r="F32" s="40">
        <v>2720.2</v>
      </c>
      <c r="G32" s="40">
        <v>4222.2</v>
      </c>
      <c r="H32" s="40">
        <v>253.7</v>
      </c>
      <c r="I32" s="40">
        <v>4669.6</v>
      </c>
      <c r="J32" s="40">
        <v>3376</v>
      </c>
      <c r="K32" s="40">
        <v>5593.7</v>
      </c>
      <c r="L32" s="40">
        <v>3590.6</v>
      </c>
      <c r="M32" s="40">
        <v>5369.7</v>
      </c>
      <c r="N32" s="40">
        <v>2795.8</v>
      </c>
      <c r="O32" s="40">
        <v>2518.9</v>
      </c>
      <c r="P32" s="40">
        <v>714.1</v>
      </c>
      <c r="Q32" s="40">
        <v>2127.4</v>
      </c>
      <c r="R32" s="40">
        <v>4192.8</v>
      </c>
      <c r="S32" s="40">
        <v>1450.6</v>
      </c>
      <c r="T32" s="40">
        <v>4429.4</v>
      </c>
      <c r="U32" s="23">
        <f t="shared" si="3"/>
        <v>59933.90000000001</v>
      </c>
    </row>
    <row r="33" spans="1:21" ht="15">
      <c r="A33" s="1">
        <v>7</v>
      </c>
      <c r="B33" s="39" t="s">
        <v>26</v>
      </c>
      <c r="C33" s="40">
        <v>2</v>
      </c>
      <c r="D33" s="40">
        <v>4.7</v>
      </c>
      <c r="E33" s="40">
        <v>13.3</v>
      </c>
      <c r="F33" s="40">
        <v>4.6</v>
      </c>
      <c r="G33" s="40">
        <v>7.1</v>
      </c>
      <c r="H33" s="40">
        <v>0.6</v>
      </c>
      <c r="I33" s="40">
        <v>7.8</v>
      </c>
      <c r="J33" s="40">
        <v>5.7</v>
      </c>
      <c r="K33" s="40">
        <v>9.4</v>
      </c>
      <c r="L33" s="40">
        <v>6</v>
      </c>
      <c r="M33" s="40">
        <v>9</v>
      </c>
      <c r="N33" s="40">
        <v>4.2</v>
      </c>
      <c r="O33" s="40">
        <v>4.2</v>
      </c>
      <c r="P33" s="40">
        <v>1.4</v>
      </c>
      <c r="Q33" s="40">
        <v>3</v>
      </c>
      <c r="R33" s="40">
        <v>7</v>
      </c>
      <c r="S33" s="40">
        <v>2.5</v>
      </c>
      <c r="T33" s="40">
        <v>7.5</v>
      </c>
      <c r="U33" s="23">
        <f t="shared" si="3"/>
        <v>100.00000000000001</v>
      </c>
    </row>
    <row r="34" spans="2:21" ht="15">
      <c r="B34" s="31"/>
      <c r="C34" s="41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2:21" ht="15">
      <c r="B35" s="31"/>
      <c r="C35" s="41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41"/>
      <c r="P35" s="28"/>
      <c r="Q35" s="28"/>
      <c r="R35" s="28"/>
      <c r="S35" s="28"/>
      <c r="T35" s="28"/>
      <c r="U35" s="28"/>
    </row>
    <row r="36" spans="2:21" ht="15">
      <c r="B36" s="31"/>
      <c r="C36" s="41"/>
      <c r="D36" s="28"/>
      <c r="E36" s="28"/>
      <c r="F36" s="41"/>
      <c r="G36" s="41"/>
      <c r="H36" s="28"/>
      <c r="I36" s="28"/>
      <c r="J36" s="28"/>
      <c r="K36" s="28"/>
      <c r="L36" s="28"/>
      <c r="M36" s="28"/>
      <c r="N36" s="28"/>
      <c r="O36" s="41"/>
      <c r="P36" s="28"/>
      <c r="Q36" s="28"/>
      <c r="R36" s="28"/>
      <c r="S36" s="28"/>
      <c r="T36" s="28"/>
      <c r="U36" s="28"/>
    </row>
    <row r="37" spans="2:21" ht="15">
      <c r="B37" s="31"/>
      <c r="C37" s="41"/>
      <c r="D37" s="28"/>
      <c r="E37" s="28"/>
      <c r="F37" s="41"/>
      <c r="G37" s="41"/>
      <c r="H37" s="42"/>
      <c r="I37" s="28"/>
      <c r="J37" s="28"/>
      <c r="K37" s="28"/>
      <c r="L37" s="28"/>
      <c r="M37" s="28"/>
      <c r="N37" s="28"/>
      <c r="O37" s="41"/>
      <c r="P37" s="28"/>
      <c r="Q37" s="28"/>
      <c r="R37" s="28"/>
      <c r="S37" s="28"/>
      <c r="T37" s="28"/>
      <c r="U37" s="28"/>
    </row>
    <row r="38" spans="2:21" ht="15">
      <c r="B38" s="31"/>
      <c r="C38" s="41"/>
      <c r="D38" s="28"/>
      <c r="E38" s="28"/>
      <c r="F38" s="41"/>
      <c r="G38" s="41"/>
      <c r="H38" s="42"/>
      <c r="I38" s="28"/>
      <c r="J38" s="28"/>
      <c r="K38" s="28"/>
      <c r="L38" s="28"/>
      <c r="M38" s="28"/>
      <c r="N38" s="28"/>
      <c r="O38" s="41"/>
      <c r="P38" s="28"/>
      <c r="Q38" s="28"/>
      <c r="R38" s="28"/>
      <c r="S38" s="28"/>
      <c r="T38" s="28"/>
      <c r="U38" s="28"/>
    </row>
    <row r="39" spans="2:21" ht="15">
      <c r="B39" s="31"/>
      <c r="C39" s="41"/>
      <c r="D39" s="28"/>
      <c r="E39" s="28"/>
      <c r="F39" s="41"/>
      <c r="G39" s="41"/>
      <c r="H39" s="42"/>
      <c r="I39" s="28"/>
      <c r="J39" s="28"/>
      <c r="K39" s="28"/>
      <c r="L39" s="28"/>
      <c r="M39" s="28"/>
      <c r="N39" s="28"/>
      <c r="O39" s="41"/>
      <c r="P39" s="28"/>
      <c r="Q39" s="28"/>
      <c r="R39" s="28"/>
      <c r="S39" s="28"/>
      <c r="T39" s="28"/>
      <c r="U39" s="28"/>
    </row>
    <row r="40" spans="2:21" ht="15">
      <c r="B40" s="31"/>
      <c r="C40" s="41"/>
      <c r="D40" s="28"/>
      <c r="E40" s="28"/>
      <c r="F40" s="41"/>
      <c r="G40" s="41"/>
      <c r="H40" s="42"/>
      <c r="I40" s="28"/>
      <c r="J40" s="28"/>
      <c r="K40" s="28"/>
      <c r="L40" s="28"/>
      <c r="M40" s="28"/>
      <c r="N40" s="28"/>
      <c r="O40" s="41"/>
      <c r="P40" s="28"/>
      <c r="Q40" s="28"/>
      <c r="R40" s="28"/>
      <c r="S40" s="28"/>
      <c r="T40" s="28"/>
      <c r="U40" s="28"/>
    </row>
    <row r="41" spans="3:15" ht="15.75">
      <c r="C41" s="7"/>
      <c r="F41" s="7"/>
      <c r="G41" s="7"/>
      <c r="H41" s="12"/>
      <c r="O41" s="7"/>
    </row>
    <row r="42" spans="3:15" ht="15.75">
      <c r="C42" s="7"/>
      <c r="F42" s="7"/>
      <c r="G42" s="7"/>
      <c r="H42" s="12"/>
      <c r="O42" s="7"/>
    </row>
    <row r="43" spans="3:15" ht="15.75">
      <c r="C43" s="7"/>
      <c r="F43" s="7"/>
      <c r="G43" s="7"/>
      <c r="H43" s="12"/>
      <c r="O43" s="7"/>
    </row>
    <row r="44" spans="3:15" ht="15.75">
      <c r="C44" s="7"/>
      <c r="F44" s="7"/>
      <c r="G44" s="7"/>
      <c r="H44" s="12"/>
      <c r="O44" s="7"/>
    </row>
    <row r="45" spans="3:15" ht="15.75">
      <c r="C45" s="7"/>
      <c r="F45" s="7"/>
      <c r="G45" s="7"/>
      <c r="H45" s="12"/>
      <c r="O45" s="7"/>
    </row>
    <row r="46" spans="3:15" ht="15.75">
      <c r="C46" s="7"/>
      <c r="F46" s="7"/>
      <c r="G46" s="7"/>
      <c r="H46" s="12"/>
      <c r="O46" s="7"/>
    </row>
    <row r="47" spans="3:15" ht="15.75">
      <c r="C47" s="7"/>
      <c r="F47" s="7"/>
      <c r="G47" s="7"/>
      <c r="H47" s="12"/>
      <c r="O47" s="7"/>
    </row>
    <row r="48" spans="3:15" ht="15.75">
      <c r="C48" s="7"/>
      <c r="F48" s="7"/>
      <c r="G48" s="7"/>
      <c r="H48" s="12"/>
      <c r="O48" s="7"/>
    </row>
    <row r="49" spans="3:15" ht="15.75">
      <c r="C49" s="7"/>
      <c r="F49" s="7"/>
      <c r="G49" s="7"/>
      <c r="H49" s="12"/>
      <c r="O49" s="7"/>
    </row>
    <row r="50" spans="3:15" ht="15.75">
      <c r="C50" s="9"/>
      <c r="F50" s="7"/>
      <c r="G50" s="7"/>
      <c r="H50" s="12"/>
      <c r="O50" s="7"/>
    </row>
    <row r="51" spans="3:15" ht="15.75">
      <c r="C51" s="7"/>
      <c r="F51" s="7"/>
      <c r="G51" s="7"/>
      <c r="H51" s="12"/>
      <c r="O51" s="7"/>
    </row>
    <row r="52" spans="3:15" ht="15.75">
      <c r="C52" s="7"/>
      <c r="F52" s="7"/>
      <c r="G52" s="7"/>
      <c r="H52" s="12"/>
      <c r="O52" s="7"/>
    </row>
    <row r="53" spans="3:15" ht="15.75">
      <c r="C53" s="7"/>
      <c r="F53" s="7"/>
      <c r="G53" s="7"/>
      <c r="H53" s="12"/>
      <c r="O53" s="7"/>
    </row>
    <row r="54" spans="3:15" ht="15.75">
      <c r="C54" s="7"/>
      <c r="F54" s="7"/>
      <c r="G54" s="7"/>
      <c r="H54" s="12"/>
      <c r="O54" s="7"/>
    </row>
    <row r="55" spans="3:15" ht="15.75">
      <c r="C55" s="7"/>
      <c r="F55" s="7"/>
      <c r="G55" s="7"/>
      <c r="H55" s="12"/>
      <c r="O55" s="7"/>
    </row>
    <row r="56" spans="3:15" ht="15.75">
      <c r="C56" s="7"/>
      <c r="F56" s="7"/>
      <c r="G56" s="7"/>
      <c r="H56" s="12"/>
      <c r="O56" s="7"/>
    </row>
    <row r="57" spans="3:15" ht="15.75">
      <c r="C57" s="7"/>
      <c r="F57" s="7"/>
      <c r="G57" s="7"/>
      <c r="H57" s="12"/>
      <c r="O57" s="7"/>
    </row>
    <row r="58" spans="3:15" ht="15.75">
      <c r="C58" s="7"/>
      <c r="F58" s="7"/>
      <c r="G58" s="7"/>
      <c r="H58" s="12"/>
      <c r="O58" s="7"/>
    </row>
    <row r="59" spans="3:15" ht="15.75">
      <c r="C59" s="7"/>
      <c r="F59" s="7"/>
      <c r="G59" s="7"/>
      <c r="H59" s="12"/>
      <c r="O59" s="7"/>
    </row>
    <row r="60" spans="3:15" ht="15.75">
      <c r="C60" s="7"/>
      <c r="F60" s="8"/>
      <c r="G60" s="7"/>
      <c r="H60" s="12"/>
      <c r="O60" s="7"/>
    </row>
    <row r="61" spans="3:15" ht="15.75">
      <c r="C61" s="7"/>
      <c r="F61" s="8"/>
      <c r="G61" s="7"/>
      <c r="H61" s="12"/>
      <c r="O61" s="7"/>
    </row>
    <row r="62" spans="3:15" ht="15.75">
      <c r="C62" s="7"/>
      <c r="G62" s="7"/>
      <c r="H62" s="12"/>
      <c r="O62" s="7"/>
    </row>
    <row r="63" spans="3:15" ht="15.75">
      <c r="C63" s="7"/>
      <c r="G63" s="7"/>
      <c r="H63" s="12"/>
      <c r="O63" s="7"/>
    </row>
    <row r="64" spans="3:15" ht="15.75">
      <c r="C64" s="7"/>
      <c r="G64" s="7"/>
      <c r="H64" s="12"/>
      <c r="O64" s="7"/>
    </row>
    <row r="65" spans="3:15" ht="15.75">
      <c r="C65" s="7"/>
      <c r="G65" s="7"/>
      <c r="H65" s="12"/>
      <c r="O65" s="7"/>
    </row>
    <row r="66" spans="3:15" ht="15.75">
      <c r="C66" s="7"/>
      <c r="G66" s="7"/>
      <c r="H66" s="12"/>
      <c r="O66" s="7"/>
    </row>
    <row r="67" spans="3:15" ht="15.75">
      <c r="C67" s="7"/>
      <c r="G67" s="7"/>
      <c r="H67" s="12"/>
      <c r="O67" s="7"/>
    </row>
    <row r="68" spans="3:15" ht="15.75">
      <c r="C68" s="7"/>
      <c r="G68" s="7"/>
      <c r="H68" s="12"/>
      <c r="O68" s="7"/>
    </row>
    <row r="69" spans="3:15" ht="15.75">
      <c r="C69" s="7"/>
      <c r="G69" s="7"/>
      <c r="H69" s="12"/>
      <c r="O69" s="7"/>
    </row>
    <row r="70" spans="3:15" ht="15.75">
      <c r="C70" s="7"/>
      <c r="G70" s="7"/>
      <c r="H70" s="12"/>
      <c r="O70" s="7"/>
    </row>
    <row r="71" spans="3:15" ht="15.75">
      <c r="C71" s="7"/>
      <c r="G71" s="7"/>
      <c r="H71" s="12"/>
      <c r="O71" s="7"/>
    </row>
    <row r="72" spans="3:15" ht="15.75">
      <c r="C72" s="7"/>
      <c r="G72" s="7"/>
      <c r="H72" s="12"/>
      <c r="O72" s="7"/>
    </row>
    <row r="73" spans="3:15" ht="15.75">
      <c r="C73" s="7"/>
      <c r="G73" s="7"/>
      <c r="H73" s="12"/>
      <c r="O73" s="7"/>
    </row>
    <row r="74" spans="3:15" ht="15.75">
      <c r="C74" s="7"/>
      <c r="G74" s="7"/>
      <c r="H74" s="12"/>
      <c r="O74" s="7"/>
    </row>
    <row r="75" spans="3:15" ht="15.75">
      <c r="C75" s="7"/>
      <c r="G75" s="7"/>
      <c r="H75" s="12"/>
      <c r="O75" s="7"/>
    </row>
    <row r="76" spans="3:15" ht="15.75">
      <c r="C76" s="7"/>
      <c r="G76" s="7"/>
      <c r="H76" s="12"/>
      <c r="O76" s="7"/>
    </row>
    <row r="77" spans="3:15" ht="15.75">
      <c r="C77" s="7"/>
      <c r="G77" s="7"/>
      <c r="H77" s="13"/>
      <c r="O77" s="7"/>
    </row>
    <row r="78" spans="3:15" ht="15.75">
      <c r="C78" s="7"/>
      <c r="G78" s="7"/>
      <c r="H78" s="13"/>
      <c r="O78" s="7"/>
    </row>
    <row r="79" spans="3:15" ht="15.75">
      <c r="C79" s="7"/>
      <c r="G79" s="7"/>
      <c r="H79" s="13"/>
      <c r="O79" s="7"/>
    </row>
    <row r="80" spans="3:15" ht="15.75">
      <c r="C80" s="7"/>
      <c r="G80" s="7"/>
      <c r="H80" s="13"/>
      <c r="O80" s="7"/>
    </row>
    <row r="81" spans="3:15" ht="15.75">
      <c r="C81" s="7"/>
      <c r="G81" s="7"/>
      <c r="H81" s="13"/>
      <c r="O81" s="7"/>
    </row>
    <row r="82" spans="3:15" ht="15.75">
      <c r="C82" s="7"/>
      <c r="G82" s="7"/>
      <c r="H82" s="13"/>
      <c r="O82" s="7"/>
    </row>
    <row r="83" spans="3:15" ht="15.75">
      <c r="C83" s="7"/>
      <c r="G83" s="7"/>
      <c r="H83" s="13"/>
      <c r="O83" s="8"/>
    </row>
    <row r="84" spans="3:15" ht="15.75">
      <c r="C84" s="7"/>
      <c r="G84" s="7"/>
      <c r="H84" s="13"/>
      <c r="O84" s="8"/>
    </row>
    <row r="85" spans="3:15" ht="15.75">
      <c r="C85" s="7"/>
      <c r="G85" s="7"/>
      <c r="H85" s="13"/>
      <c r="O85" s="8"/>
    </row>
    <row r="86" spans="3:15" ht="15.75">
      <c r="C86" s="7"/>
      <c r="G86" s="7"/>
      <c r="H86" s="13"/>
      <c r="O86" s="8"/>
    </row>
    <row r="87" spans="3:8" ht="15.75">
      <c r="C87" s="7"/>
      <c r="G87" s="7"/>
      <c r="H87" s="13"/>
    </row>
    <row r="88" spans="3:8" ht="15.75">
      <c r="C88" s="7"/>
      <c r="G88" s="7"/>
      <c r="H88" s="13"/>
    </row>
    <row r="89" spans="3:8" ht="15.75">
      <c r="C89" s="7"/>
      <c r="G89" s="7"/>
      <c r="H89" s="13"/>
    </row>
    <row r="90" spans="3:8" ht="15.75">
      <c r="C90" s="7"/>
      <c r="G90" s="7"/>
      <c r="H90" s="13"/>
    </row>
    <row r="91" spans="3:8" ht="15.75">
      <c r="C91" s="7"/>
      <c r="G91" s="7"/>
      <c r="H91" s="13"/>
    </row>
    <row r="92" spans="3:8" ht="15.75">
      <c r="C92" s="7"/>
      <c r="G92" s="7"/>
      <c r="H92" s="13"/>
    </row>
    <row r="93" spans="3:8" ht="15.75">
      <c r="C93" s="7"/>
      <c r="G93" s="7"/>
      <c r="H93" s="13"/>
    </row>
    <row r="94" spans="3:8" ht="15.75">
      <c r="C94" s="7"/>
      <c r="G94" s="7"/>
      <c r="H94" s="13"/>
    </row>
    <row r="95" spans="3:8" ht="15.75">
      <c r="C95" s="7"/>
      <c r="G95" s="7"/>
      <c r="H95" s="13"/>
    </row>
    <row r="96" spans="3:8" ht="15.75">
      <c r="C96" s="7"/>
      <c r="G96" s="7"/>
      <c r="H96" s="13"/>
    </row>
    <row r="97" spans="3:8" ht="15.75">
      <c r="C97" s="7"/>
      <c r="G97" s="7"/>
      <c r="H97" s="13"/>
    </row>
    <row r="98" spans="3:8" ht="15.75">
      <c r="C98" s="7"/>
      <c r="G98" s="7"/>
      <c r="H98" s="13"/>
    </row>
    <row r="99" spans="3:8" ht="15.75">
      <c r="C99" s="7"/>
      <c r="G99" s="7"/>
      <c r="H99" s="13"/>
    </row>
    <row r="100" spans="3:8" ht="15.75">
      <c r="C100" s="7"/>
      <c r="G100" s="7"/>
      <c r="H100" s="13"/>
    </row>
    <row r="101" spans="3:8" ht="15.75">
      <c r="C101" s="7"/>
      <c r="G101" s="7"/>
      <c r="H101" s="13"/>
    </row>
    <row r="102" spans="3:8" ht="15.75">
      <c r="C102" s="7"/>
      <c r="G102" s="7"/>
      <c r="H102" s="13"/>
    </row>
    <row r="103" spans="3:7" ht="15.75">
      <c r="C103" s="7"/>
      <c r="G103" s="7"/>
    </row>
    <row r="104" spans="3:7" ht="15.75">
      <c r="C104" s="7"/>
      <c r="G104" s="7"/>
    </row>
    <row r="105" spans="3:7" ht="15.75">
      <c r="C105" s="7"/>
      <c r="G105" s="7"/>
    </row>
    <row r="106" spans="3:7" ht="15.75">
      <c r="C106" s="7"/>
      <c r="G106" s="7"/>
    </row>
    <row r="107" spans="3:7" ht="15.75">
      <c r="C107" s="7"/>
      <c r="G107" s="7"/>
    </row>
    <row r="108" spans="3:7" ht="15.75">
      <c r="C108" s="7"/>
      <c r="G108" s="7"/>
    </row>
    <row r="109" spans="3:7" ht="15.75">
      <c r="C109" s="7"/>
      <c r="G109" s="7"/>
    </row>
    <row r="110" spans="3:7" ht="15.75">
      <c r="C110" s="7"/>
      <c r="G110" s="7"/>
    </row>
    <row r="111" spans="3:7" ht="15.75">
      <c r="C111" s="7"/>
      <c r="G111" s="7"/>
    </row>
    <row r="112" spans="3:7" ht="15.75">
      <c r="C112" s="7"/>
      <c r="G112" s="7"/>
    </row>
    <row r="113" spans="3:7" ht="15.75">
      <c r="C113" s="7"/>
      <c r="G113" s="7"/>
    </row>
    <row r="114" spans="3:7" ht="15.75">
      <c r="C114" s="7"/>
      <c r="G114" s="7"/>
    </row>
    <row r="115" spans="3:7" ht="15.75">
      <c r="C115" s="7"/>
      <c r="G115" s="7"/>
    </row>
    <row r="116" spans="3:7" ht="15.75">
      <c r="C116" s="7"/>
      <c r="G116" s="7"/>
    </row>
    <row r="117" spans="3:7" ht="15.75">
      <c r="C117" s="7"/>
      <c r="G117" s="7"/>
    </row>
    <row r="118" spans="3:7" ht="15.75">
      <c r="C118" s="7"/>
      <c r="G118" s="7"/>
    </row>
    <row r="119" spans="3:7" ht="15.75">
      <c r="C119" s="7"/>
      <c r="G119" s="7"/>
    </row>
    <row r="120" spans="3:7" ht="15.75">
      <c r="C120" s="7"/>
      <c r="G120" s="7"/>
    </row>
    <row r="121" spans="3:7" ht="15.75">
      <c r="C121" s="7"/>
      <c r="G121" s="7"/>
    </row>
    <row r="122" spans="3:7" ht="15.75">
      <c r="C122" s="7"/>
      <c r="G122" s="7"/>
    </row>
    <row r="123" ht="15.75">
      <c r="G123" s="7"/>
    </row>
    <row r="124" ht="15.75">
      <c r="G124" s="7"/>
    </row>
    <row r="125" ht="15.75">
      <c r="G125" s="7"/>
    </row>
    <row r="126" ht="15">
      <c r="G126" s="8"/>
    </row>
  </sheetData>
  <sheetProtection/>
  <mergeCells count="1">
    <mergeCell ref="B1:H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2010-12-03T14:25:27Z</cp:lastPrinted>
  <dcterms:created xsi:type="dcterms:W3CDTF">2010-08-06T06:22:03Z</dcterms:created>
  <dcterms:modified xsi:type="dcterms:W3CDTF">2010-12-03T14:28:07Z</dcterms:modified>
  <cp:category/>
  <cp:version/>
  <cp:contentType/>
  <cp:contentStatus/>
</cp:coreProperties>
</file>